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75" windowHeight="11835" tabRatio="854" firstSheet="2" activeTab="2"/>
  </bookViews>
  <sheets>
    <sheet name="PFOŚiGW" sheetId="1" state="hidden" r:id="rId1"/>
    <sheet name="Arkusz1" sheetId="2" state="hidden" r:id="rId2"/>
    <sheet name="dotacje" sheetId="3" r:id="rId3"/>
    <sheet name="Arkusz7" sheetId="4" r:id="rId4"/>
  </sheets>
  <definedNames>
    <definedName name="_xlnm.Print_Area" localSheetId="2">'dotacje'!$B$2:$J$22</definedName>
    <definedName name="_xlnm.Print_Area" localSheetId="0">'PFOŚiGW'!$B$5:$F$51</definedName>
  </definedNames>
  <calcPr fullCalcOnLoad="1"/>
</workbook>
</file>

<file path=xl/sharedStrings.xml><?xml version="1.0" encoding="utf-8"?>
<sst xmlns="http://schemas.openxmlformats.org/spreadsheetml/2006/main" count="90" uniqueCount="74">
  <si>
    <t>§</t>
  </si>
  <si>
    <t>Dział</t>
  </si>
  <si>
    <t>Rozdział</t>
  </si>
  <si>
    <t>4210</t>
  </si>
  <si>
    <t>Zakup materiałów i wyposażenia</t>
  </si>
  <si>
    <t>w złotych</t>
  </si>
  <si>
    <t>Wyszczególnienie</t>
  </si>
  <si>
    <t>Rady Powiatu w Nakle nad Notecią</t>
  </si>
  <si>
    <t>zmieniająca uchwałę w sprawie</t>
  </si>
  <si>
    <t>uchwalenia budżetu powiatu na 2007 rok</t>
  </si>
  <si>
    <t>Załącznik Nr 5</t>
  </si>
  <si>
    <t>Zakup usług pozostałych</t>
  </si>
  <si>
    <t xml:space="preserve">z dnia 30 maja 2007 r.    </t>
  </si>
  <si>
    <t>Rady Gminy Bukowiec</t>
  </si>
  <si>
    <t xml:space="preserve">z dnia 28 grudnia 2005 r.    </t>
  </si>
  <si>
    <t>Plan przychodów i wydatków Powiatowego Funduszu Ochrony Środowiska i Gospodarki Wodnej na 2007 rok</t>
  </si>
  <si>
    <t>Plan na 2007 r.</t>
  </si>
  <si>
    <t>Stan  środków na początek roku</t>
  </si>
  <si>
    <t>Przychody</t>
  </si>
  <si>
    <t>Gospodarka komunalna i ochrona środowiska</t>
  </si>
  <si>
    <t>Fundusz Ochrony Środowiska i Gospodarki Wodnej</t>
  </si>
  <si>
    <t>0820</t>
  </si>
  <si>
    <t>Wpływy ze składek na fundusze celowe</t>
  </si>
  <si>
    <t>Wydatki</t>
  </si>
  <si>
    <t>2440</t>
  </si>
  <si>
    <t>Dotacje przekazane z funduszy celowych na realizację zadań bieżących dla jednostek sektora finansów publicznych</t>
  </si>
  <si>
    <t>2450</t>
  </si>
  <si>
    <t>Dotacje przekazane z funduszy celowych na realizację zadań bieżących dla jednostek nie zaliczonych do sektora finansów publicznych</t>
  </si>
  <si>
    <t>Wydatki inwestycyjne funduszy celowych</t>
  </si>
  <si>
    <t>Stan środków obrotowych na koniec roku</t>
  </si>
  <si>
    <t xml:space="preserve">Plan finansowy przychodów Powiatowego Funduszu Ochrony Środowiska i Gospodarki Wodnej na kwotę ogółem 119.196,00 zł składają się: </t>
  </si>
  <si>
    <t xml:space="preserve"> - środki pieniężne na początek roku 9.196,00 zł</t>
  </si>
  <si>
    <t xml:space="preserve"> - wpływy ze składek na fundusze celowe 110.000,00 zł</t>
  </si>
  <si>
    <t>Środki finansowe w wysokości 119.196,00 zł planuje się przeznaczyć na:</t>
  </si>
  <si>
    <t>§ 2440 dotacje dla Sanepid - 10.000,00 zł dofinansowanie zakupu sprzętu do pomiaru mętności wody, rozszerzenia zakrtesu akredytacji i szkoleń specjalistycznych, a także 20.000,00 zł dla Komendy Powiatowej Policji w Nakle nad Notecią dofinansowanie do wykonania ocieplenia dachu i elewacji budynku biurowego KP Policji w Nakle nad Notecią.</t>
  </si>
  <si>
    <t>§ 2450 dotacje dla czterech Gminnych Spółek Wodnych (po 5.000,00 zł) - 20.000,00 zł.</t>
  </si>
  <si>
    <t>Wydatki na zakupy inwestycyjne funduszy celowych</t>
  </si>
  <si>
    <t>Zmieniający Załącznik Nr 14 „Plan przychodów i wydatków Powiatowego Funduszu Ochrony Środowiska i Gospodarki Wodnej na 2007 rok" i Załącznik Nr 14a „Plan finansowy przychodów i rozchodów Powiatowego Funduszu Ochrony Środowiska i Gospodarki Wodnej na 2007 rok" do Uchwały Nr VII/49/2007 Rady Powiatu w Nakle nad Notecią z dnia 28 lutego 2007 roku w sprawie uchwalenia budżetu powiatu nakielskiego na rok 2007.</t>
  </si>
  <si>
    <t>§ 4210 środki finansowe na akcję „Sprzątanie świata 2007" - 1.400,00 zł.</t>
  </si>
  <si>
    <t>§ 6120 zakup sprzętu niezbednego do prowadzenia spraw z zakresu ochrony środowiska i gospodarki wodnej - 8.400,00 zł (Wydział Środowiska).</t>
  </si>
  <si>
    <t>§ 4300 dofinansowanie edukacji ekologicznej dla Młodzieżowego Ośrodka Wychowawczego w Samostrzelu na terenie Ogrodu Flory i Fauny w Myślęcinku k. Bydgoszczy - 200,00 zł, dofinansowanie do wykonania uproszczonych planów urządzenia lasów nie stanowiących własności Starostwa Powiatowego położonych na terenie gmin: Mrocza, Nakło nad Notecią i Sadki - 30.000,00 zł, oraz promocję - wykonanie wydawnictwa „Walory przyrodnicze Powiatu Nakielskiego" - 5.000,00 zł.</t>
  </si>
  <si>
    <t>§ 6110 dofinansowanie do wymiany okien w budynku I Liceum Ogólnokształcącym w Nakle nad Notecią - 24.000,00 zł.</t>
  </si>
  <si>
    <t>do Uchwały Nr XII/84/2007</t>
  </si>
  <si>
    <t>Ogółem</t>
  </si>
  <si>
    <t>Lp.</t>
  </si>
  <si>
    <t>Treść</t>
  </si>
  <si>
    <t>Kwota dotacji</t>
  </si>
  <si>
    <t>Kwota pomocy finansowej</t>
  </si>
  <si>
    <t>celowej</t>
  </si>
  <si>
    <t>podmiotowej</t>
  </si>
  <si>
    <t>przedmiotowej</t>
  </si>
  <si>
    <t>Podmioty nienależące do sektora finansów publicznych</t>
  </si>
  <si>
    <t>801</t>
  </si>
  <si>
    <t>80101</t>
  </si>
  <si>
    <t xml:space="preserve">Niepubliczne jednostki systemu oświaty- dotacja podmiotowa dla Niepublicznej Szkoły Stowarzyszenia Żakus w Anielinach  </t>
  </si>
  <si>
    <t>80103</t>
  </si>
  <si>
    <t>80150</t>
  </si>
  <si>
    <t>851</t>
  </si>
  <si>
    <t>85154</t>
  </si>
  <si>
    <t>Program profilaktyki i rozwiązywania problemów akoholowych i przeciwdziałanie narkomanii. Zabezpieczenie bezpłatnej terapii i psychoterapii dla osób uzależnionych i współuzależnionych oraz dla młodzieży</t>
  </si>
  <si>
    <t>926</t>
  </si>
  <si>
    <t>92605</t>
  </si>
  <si>
    <t>Dotacja celowa na realizację zadań z zakresu kultury fizycznej</t>
  </si>
  <si>
    <t>Dotacje oraz pomoc finansowa udzielona z budżetu Gminy Sadki podmiotom  nienależącym do sektora finansów publicznych</t>
  </si>
  <si>
    <t>80149</t>
  </si>
  <si>
    <t>854</t>
  </si>
  <si>
    <t>85495</t>
  </si>
  <si>
    <t>Dotacje celowe na realizację zadań z zakresu wypoczynku dzieci i młodzieży - działalność pożytku publicznego</t>
  </si>
  <si>
    <t>921</t>
  </si>
  <si>
    <t>92195</t>
  </si>
  <si>
    <t>Dotacje celowe na realizację zadań z zakresu kultury, sztuki, ochrony dóbr kultury i dziedzistwa narodowego - działalność pożytku publicznego</t>
  </si>
  <si>
    <t>Dotacje celowe na realizację zadań mających na celu wspieranie i upowszechnianie kultury fizycznej - działalność pożytku publicznego</t>
  </si>
  <si>
    <t>85404</t>
  </si>
  <si>
    <t>Załącznik nr 5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</si>
</sst>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_ ;[Red]\-#,##0\ "/>
    <numFmt numFmtId="166" formatCode="#,##0.0_ ;[Red]\-#,##0.0\ "/>
    <numFmt numFmtId="167" formatCode="#,##0.0"/>
    <numFmt numFmtId="168" formatCode="#,##0.000_ ;[Red]\-#,##0.000\ 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_ ;\-#,##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%"/>
    <numFmt numFmtId="184" formatCode="#,##0.0000"/>
    <numFmt numFmtId="185" formatCode="#,##0.0_ ;\-#,##0.0\ "/>
    <numFmt numFmtId="186" formatCode="#,##0.00_ ;\-#,##0.00\ "/>
    <numFmt numFmtId="187" formatCode="0.000%"/>
    <numFmt numFmtId="188" formatCode="[$-415]General"/>
    <numFmt numFmtId="189" formatCode="#,##0.00&quot; &quot;;[Red]&quot;-&quot;#,##0.00&quot; &quot;"/>
    <numFmt numFmtId="190" formatCode="[$-415]#,##0.00"/>
    <numFmt numFmtId="191" formatCode="#,##0.00;[Red]#,##0.00"/>
  </numFmts>
  <fonts count="54">
    <font>
      <sz val="12"/>
      <name val="Arial CE"/>
      <family val="0"/>
    </font>
    <font>
      <sz val="12"/>
      <name val="Times New Roman"/>
      <family val="1"/>
    </font>
    <font>
      <sz val="12"/>
      <name val="Times New Roman CE"/>
      <family val="1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Times New Roman CE"/>
      <family val="0"/>
    </font>
    <font>
      <i/>
      <sz val="12"/>
      <name val="Times New Roman"/>
      <family val="1"/>
    </font>
    <font>
      <b/>
      <sz val="14"/>
      <name val="Times New Roman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4"/>
      <name val="Arial CE"/>
      <family val="0"/>
    </font>
    <font>
      <sz val="12"/>
      <color indexed="8"/>
      <name val="Cambria"/>
      <family val="2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sz val="12"/>
      <color indexed="17"/>
      <name val="Cambria"/>
      <family val="2"/>
    </font>
    <font>
      <sz val="11"/>
      <color indexed="8"/>
      <name val="Calibri"/>
      <family val="2"/>
    </font>
    <font>
      <sz val="12"/>
      <color indexed="52"/>
      <name val="Cambria"/>
      <family val="2"/>
    </font>
    <font>
      <b/>
      <sz val="12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2"/>
      <color indexed="60"/>
      <name val="Cambria"/>
      <family val="2"/>
    </font>
    <font>
      <sz val="11"/>
      <color indexed="8"/>
      <name val="Czcionka tekstu podstawowego"/>
      <family val="2"/>
    </font>
    <font>
      <b/>
      <sz val="12"/>
      <color indexed="52"/>
      <name val="Cambria"/>
      <family val="2"/>
    </font>
    <font>
      <b/>
      <sz val="12"/>
      <color indexed="8"/>
      <name val="Cambria"/>
      <family val="2"/>
    </font>
    <font>
      <i/>
      <sz val="12"/>
      <color indexed="23"/>
      <name val="Cambria"/>
      <family val="2"/>
    </font>
    <font>
      <sz val="12"/>
      <color indexed="10"/>
      <name val="Cambria"/>
      <family val="2"/>
    </font>
    <font>
      <b/>
      <sz val="18"/>
      <color indexed="56"/>
      <name val="Cambria"/>
      <family val="2"/>
    </font>
    <font>
      <sz val="12"/>
      <color indexed="20"/>
      <name val="Cambria"/>
      <family val="2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3F3F76"/>
      <name val="Cambria"/>
      <family val="2"/>
    </font>
    <font>
      <b/>
      <sz val="12"/>
      <color rgb="FF3F3F3F"/>
      <name val="Cambria"/>
      <family val="2"/>
    </font>
    <font>
      <sz val="12"/>
      <color rgb="FF006100"/>
      <name val="Cambria"/>
      <family val="2"/>
    </font>
    <font>
      <sz val="11"/>
      <color rgb="FF000000"/>
      <name val="Calibri"/>
      <family val="2"/>
    </font>
    <font>
      <sz val="12"/>
      <color rgb="FFFA7D00"/>
      <name val="Cambria"/>
      <family val="2"/>
    </font>
    <font>
      <b/>
      <sz val="12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2"/>
      <color rgb="FF9C6500"/>
      <name val="Cambria"/>
      <family val="2"/>
    </font>
    <font>
      <sz val="11"/>
      <color theme="1"/>
      <name val="Czcionka tekstu podstawowego"/>
      <family val="2"/>
    </font>
    <font>
      <b/>
      <sz val="12"/>
      <color rgb="FFFA7D00"/>
      <name val="Cambria"/>
      <family val="2"/>
    </font>
    <font>
      <b/>
      <sz val="12"/>
      <color theme="1"/>
      <name val="Cambria"/>
      <family val="2"/>
    </font>
    <font>
      <i/>
      <sz val="12"/>
      <color rgb="FF7F7F7F"/>
      <name val="Cambria"/>
      <family val="2"/>
    </font>
    <font>
      <sz val="12"/>
      <color rgb="FFFF0000"/>
      <name val="Cambria"/>
      <family val="2"/>
    </font>
    <font>
      <b/>
      <sz val="18"/>
      <color theme="3"/>
      <name val="Cambria"/>
      <family val="2"/>
    </font>
    <font>
      <sz val="12"/>
      <color rgb="FF9C0006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40" fillId="0" borderId="0" applyBorder="0" applyProtection="0">
      <alignment/>
    </xf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0" fontId="11" fillId="0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51" xfId="55"/>
    <cellStyle name="Normalny 51 2" xfId="56"/>
    <cellStyle name="Normalny 56" xfId="57"/>
    <cellStyle name="Normalny 56 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"/>
  <sheetViews>
    <sheetView zoomScalePageLayoutView="0" workbookViewId="0" topLeftCell="A4">
      <selection activeCell="E10" sqref="E10"/>
    </sheetView>
  </sheetViews>
  <sheetFormatPr defaultColWidth="8.796875" defaultRowHeight="15"/>
  <cols>
    <col min="1" max="3" width="8.8984375" style="2" customWidth="1"/>
    <col min="4" max="4" width="6.296875" style="2" customWidth="1"/>
    <col min="5" max="5" width="45.8984375" style="2" customWidth="1"/>
    <col min="6" max="6" width="38" style="2" customWidth="1"/>
    <col min="7" max="7" width="44.3984375" style="2" customWidth="1"/>
    <col min="8" max="8" width="13.3984375" style="2" customWidth="1"/>
    <col min="9" max="9" width="10.796875" style="2" customWidth="1"/>
    <col min="10" max="10" width="9.8984375" style="2" bestFit="1" customWidth="1"/>
    <col min="11" max="11" width="11.19921875" style="2" customWidth="1"/>
    <col min="12" max="25" width="8.8984375" style="2" customWidth="1"/>
    <col min="26" max="26" width="43.796875" style="2" customWidth="1"/>
    <col min="27" max="27" width="8.8984375" style="2" customWidth="1"/>
    <col min="28" max="28" width="12" style="2" customWidth="1"/>
    <col min="29" max="29" width="12.296875" style="2" customWidth="1"/>
    <col min="30" max="16384" width="8.8984375" style="2" customWidth="1"/>
  </cols>
  <sheetData>
    <row r="2" ht="15.75">
      <c r="I2" s="4" t="s">
        <v>13</v>
      </c>
    </row>
    <row r="3" ht="15.75">
      <c r="I3" s="4" t="s">
        <v>14</v>
      </c>
    </row>
    <row r="4" ht="15.75">
      <c r="J4" s="4"/>
    </row>
    <row r="5" spans="6:10" ht="15.75">
      <c r="F5" s="1" t="s">
        <v>10</v>
      </c>
      <c r="J5" s="4"/>
    </row>
    <row r="6" spans="6:10" ht="15.75">
      <c r="F6" s="1" t="s">
        <v>42</v>
      </c>
      <c r="J6" s="4"/>
    </row>
    <row r="7" spans="6:10" ht="15.75">
      <c r="F7" s="2" t="s">
        <v>7</v>
      </c>
      <c r="J7" s="4"/>
    </row>
    <row r="8" spans="6:10" ht="15.75">
      <c r="F8" s="1" t="s">
        <v>12</v>
      </c>
      <c r="J8" s="4"/>
    </row>
    <row r="9" spans="6:10" ht="15.75">
      <c r="F9" s="1" t="s">
        <v>8</v>
      </c>
      <c r="J9" s="4"/>
    </row>
    <row r="10" spans="6:10" ht="15.75">
      <c r="F10" s="1" t="s">
        <v>9</v>
      </c>
      <c r="J10" s="4"/>
    </row>
    <row r="11" spans="6:10" ht="15.75">
      <c r="F11" s="1"/>
      <c r="J11" s="4"/>
    </row>
    <row r="12" spans="6:10" ht="15.75">
      <c r="F12" s="1"/>
      <c r="J12" s="4"/>
    </row>
    <row r="13" spans="2:26" ht="75" customHeight="1">
      <c r="B13" s="39" t="s">
        <v>37</v>
      </c>
      <c r="C13" s="39"/>
      <c r="D13" s="39"/>
      <c r="E13" s="39"/>
      <c r="F13" s="39"/>
      <c r="Z13" s="5"/>
    </row>
    <row r="14" spans="2:26" ht="20.25" customHeight="1">
      <c r="B14" s="25"/>
      <c r="C14" s="25"/>
      <c r="D14" s="25"/>
      <c r="E14" s="25"/>
      <c r="F14" s="25"/>
      <c r="Z14" s="5"/>
    </row>
    <row r="15" spans="2:6" ht="30.75" customHeight="1">
      <c r="B15" s="40" t="s">
        <v>15</v>
      </c>
      <c r="C15" s="41"/>
      <c r="D15" s="41"/>
      <c r="E15" s="41"/>
      <c r="F15" s="41"/>
    </row>
    <row r="17" ht="15.75">
      <c r="F17" s="3" t="s">
        <v>5</v>
      </c>
    </row>
    <row r="18" spans="2:6" ht="39.75" customHeight="1">
      <c r="B18" s="6" t="s">
        <v>1</v>
      </c>
      <c r="C18" s="6" t="s">
        <v>2</v>
      </c>
      <c r="D18" s="6" t="s">
        <v>0</v>
      </c>
      <c r="E18" s="7" t="s">
        <v>6</v>
      </c>
      <c r="F18" s="7" t="s">
        <v>16</v>
      </c>
    </row>
    <row r="19" spans="2:6" ht="15.75">
      <c r="B19" s="45" t="s">
        <v>17</v>
      </c>
      <c r="C19" s="43"/>
      <c r="D19" s="43"/>
      <c r="E19" s="44"/>
      <c r="F19" s="8">
        <v>9196</v>
      </c>
    </row>
    <row r="20" spans="2:6" ht="18.75">
      <c r="B20" s="42" t="s">
        <v>18</v>
      </c>
      <c r="C20" s="43"/>
      <c r="D20" s="43"/>
      <c r="E20" s="44"/>
      <c r="F20" s="12">
        <f>SUM(F23)</f>
        <v>110000</v>
      </c>
    </row>
    <row r="21" spans="2:6" ht="15.75">
      <c r="B21" s="13">
        <v>900</v>
      </c>
      <c r="C21" s="14"/>
      <c r="D21" s="11"/>
      <c r="E21" s="15" t="s">
        <v>19</v>
      </c>
      <c r="F21" s="8">
        <f>+F22</f>
        <v>110000</v>
      </c>
    </row>
    <row r="22" spans="2:6" ht="15.75">
      <c r="B22" s="9"/>
      <c r="C22" s="14">
        <v>90011</v>
      </c>
      <c r="D22" s="11"/>
      <c r="E22" s="11" t="s">
        <v>20</v>
      </c>
      <c r="F22" s="16">
        <f>+F23</f>
        <v>110000</v>
      </c>
    </row>
    <row r="23" spans="2:6" ht="15.75">
      <c r="B23" s="9"/>
      <c r="C23" s="9"/>
      <c r="D23" s="17" t="s">
        <v>21</v>
      </c>
      <c r="E23" s="10" t="s">
        <v>22</v>
      </c>
      <c r="F23" s="18">
        <v>110000</v>
      </c>
    </row>
    <row r="24" spans="2:6" ht="18.75">
      <c r="B24" s="42" t="s">
        <v>23</v>
      </c>
      <c r="C24" s="43"/>
      <c r="D24" s="43"/>
      <c r="E24" s="44"/>
      <c r="F24" s="12">
        <f>+F25</f>
        <v>119000</v>
      </c>
    </row>
    <row r="25" spans="2:6" ht="15.75">
      <c r="B25" s="13">
        <v>900</v>
      </c>
      <c r="C25" s="14"/>
      <c r="D25" s="11"/>
      <c r="E25" s="15" t="s">
        <v>19</v>
      </c>
      <c r="F25" s="8">
        <f>+F26</f>
        <v>119000</v>
      </c>
    </row>
    <row r="26" spans="2:6" ht="15.75">
      <c r="B26" s="9"/>
      <c r="C26" s="14">
        <v>90011</v>
      </c>
      <c r="D26" s="11"/>
      <c r="E26" s="11" t="s">
        <v>20</v>
      </c>
      <c r="F26" s="16">
        <f>SUM(F27:F32)</f>
        <v>119000</v>
      </c>
    </row>
    <row r="27" spans="2:6" ht="31.5">
      <c r="B27" s="9"/>
      <c r="C27" s="14"/>
      <c r="D27" s="19" t="s">
        <v>24</v>
      </c>
      <c r="E27" s="20" t="s">
        <v>25</v>
      </c>
      <c r="F27" s="21">
        <v>30000</v>
      </c>
    </row>
    <row r="28" spans="2:6" ht="47.25">
      <c r="B28" s="9"/>
      <c r="C28" s="14"/>
      <c r="D28" s="19" t="s">
        <v>26</v>
      </c>
      <c r="E28" s="20" t="s">
        <v>27</v>
      </c>
      <c r="F28" s="21">
        <v>20000</v>
      </c>
    </row>
    <row r="29" spans="2:6" ht="15.75">
      <c r="B29" s="10"/>
      <c r="C29" s="10"/>
      <c r="D29" s="19" t="s">
        <v>3</v>
      </c>
      <c r="E29" s="20" t="s">
        <v>4</v>
      </c>
      <c r="F29" s="18">
        <f>2400-1000</f>
        <v>1400</v>
      </c>
    </row>
    <row r="30" spans="2:6" ht="15.75">
      <c r="B30" s="10"/>
      <c r="C30" s="10"/>
      <c r="D30" s="22">
        <v>4300</v>
      </c>
      <c r="E30" s="20" t="s">
        <v>11</v>
      </c>
      <c r="F30" s="18">
        <f>42600-7400</f>
        <v>35200</v>
      </c>
    </row>
    <row r="31" spans="2:6" ht="15.75">
      <c r="B31" s="10"/>
      <c r="C31" s="10"/>
      <c r="D31" s="22">
        <v>6110</v>
      </c>
      <c r="E31" s="20" t="s">
        <v>28</v>
      </c>
      <c r="F31" s="18">
        <v>24000</v>
      </c>
    </row>
    <row r="32" spans="2:6" ht="15.75">
      <c r="B32" s="10"/>
      <c r="C32" s="10"/>
      <c r="D32" s="22">
        <v>6120</v>
      </c>
      <c r="E32" s="20" t="s">
        <v>36</v>
      </c>
      <c r="F32" s="18">
        <v>8400</v>
      </c>
    </row>
    <row r="33" spans="2:7" ht="15.75">
      <c r="B33" s="46" t="s">
        <v>29</v>
      </c>
      <c r="C33" s="43"/>
      <c r="D33" s="43"/>
      <c r="E33" s="44"/>
      <c r="F33" s="23">
        <f>+F19+F20-F24</f>
        <v>196</v>
      </c>
      <c r="G33" s="24"/>
    </row>
    <row r="35" spans="2:6" ht="33.75" customHeight="1">
      <c r="B35" s="47" t="s">
        <v>30</v>
      </c>
      <c r="C35" s="47"/>
      <c r="D35" s="47"/>
      <c r="E35" s="47"/>
      <c r="F35" s="47"/>
    </row>
    <row r="36" ht="15.75">
      <c r="B36" s="2" t="s">
        <v>31</v>
      </c>
    </row>
    <row r="37" ht="15.75">
      <c r="B37" s="2" t="s">
        <v>32</v>
      </c>
    </row>
    <row r="39" ht="15.75">
      <c r="B39" s="2" t="s">
        <v>33</v>
      </c>
    </row>
    <row r="40" spans="2:6" ht="54" customHeight="1">
      <c r="B40" s="38" t="s">
        <v>34</v>
      </c>
      <c r="C40" s="38"/>
      <c r="D40" s="38"/>
      <c r="E40" s="38"/>
      <c r="F40" s="38"/>
    </row>
    <row r="42" spans="2:6" ht="15.75">
      <c r="B42" s="38" t="s">
        <v>35</v>
      </c>
      <c r="C42" s="38"/>
      <c r="D42" s="38"/>
      <c r="E42" s="38"/>
      <c r="F42" s="38"/>
    </row>
    <row r="44" spans="2:6" ht="15.75">
      <c r="B44" s="38" t="s">
        <v>38</v>
      </c>
      <c r="C44" s="38"/>
      <c r="D44" s="38"/>
      <c r="E44" s="38"/>
      <c r="F44" s="38"/>
    </row>
    <row r="46" spans="2:6" ht="69.75" customHeight="1">
      <c r="B46" s="38" t="s">
        <v>40</v>
      </c>
      <c r="C46" s="38"/>
      <c r="D46" s="38"/>
      <c r="E46" s="38"/>
      <c r="F46" s="38"/>
    </row>
    <row r="48" spans="2:6" ht="15.75">
      <c r="B48" s="38" t="s">
        <v>41</v>
      </c>
      <c r="C48" s="38"/>
      <c r="D48" s="38"/>
      <c r="E48" s="38"/>
      <c r="F48" s="38"/>
    </row>
    <row r="50" spans="2:6" ht="15.75">
      <c r="B50" s="38" t="s">
        <v>39</v>
      </c>
      <c r="C50" s="38"/>
      <c r="D50" s="38"/>
      <c r="E50" s="38"/>
      <c r="F50" s="38"/>
    </row>
    <row r="54" spans="2:6" ht="15.75">
      <c r="B54" s="38"/>
      <c r="C54" s="38"/>
      <c r="D54" s="38"/>
      <c r="E54" s="38"/>
      <c r="F54" s="38"/>
    </row>
    <row r="56" spans="2:6" ht="15.75">
      <c r="B56" s="38"/>
      <c r="C56" s="38"/>
      <c r="D56" s="38"/>
      <c r="E56" s="38"/>
      <c r="F56" s="38"/>
    </row>
    <row r="58" spans="2:6" ht="15.75">
      <c r="B58" s="38"/>
      <c r="C58" s="38"/>
      <c r="D58" s="38"/>
      <c r="E58" s="38"/>
      <c r="F58" s="38"/>
    </row>
    <row r="60" spans="2:6" ht="15.75">
      <c r="B60" s="38"/>
      <c r="C60" s="38"/>
      <c r="D60" s="38"/>
      <c r="E60" s="38"/>
      <c r="F60" s="38"/>
    </row>
  </sheetData>
  <sheetProtection/>
  <mergeCells count="17">
    <mergeCell ref="B42:F42"/>
    <mergeCell ref="B20:E20"/>
    <mergeCell ref="B24:E24"/>
    <mergeCell ref="B19:E19"/>
    <mergeCell ref="B33:E33"/>
    <mergeCell ref="B35:F35"/>
    <mergeCell ref="B40:F40"/>
    <mergeCell ref="B60:F60"/>
    <mergeCell ref="B13:F13"/>
    <mergeCell ref="B50:F50"/>
    <mergeCell ref="B54:F54"/>
    <mergeCell ref="B56:F56"/>
    <mergeCell ref="B58:F58"/>
    <mergeCell ref="B44:F44"/>
    <mergeCell ref="B46:F46"/>
    <mergeCell ref="B48:F48"/>
    <mergeCell ref="B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tabSelected="1" zoomScale="80" zoomScaleNormal="80" zoomScalePageLayoutView="0" workbookViewId="0" topLeftCell="A1">
      <selection activeCell="M11" sqref="M11"/>
    </sheetView>
  </sheetViews>
  <sheetFormatPr defaultColWidth="8.796875" defaultRowHeight="15"/>
  <cols>
    <col min="1" max="1" width="12.59765625" style="0" customWidth="1"/>
    <col min="2" max="2" width="5.09765625" style="0" customWidth="1"/>
    <col min="3" max="3" width="6.8984375" style="0" customWidth="1"/>
    <col min="4" max="4" width="9.59765625" style="0" customWidth="1"/>
    <col min="5" max="5" width="6.796875" style="0" customWidth="1"/>
    <col min="6" max="6" width="41.796875" style="0" customWidth="1"/>
    <col min="7" max="7" width="16.19921875" style="0" customWidth="1"/>
    <col min="8" max="8" width="14.69921875" style="0" customWidth="1"/>
    <col min="9" max="9" width="11.59765625" style="0" customWidth="1"/>
    <col min="10" max="10" width="13.296875" style="0" customWidth="1"/>
  </cols>
  <sheetData>
    <row r="2" ht="15">
      <c r="G2" s="29"/>
    </row>
    <row r="3" spans="7:10" ht="15">
      <c r="G3" s="29"/>
      <c r="J3" t="s">
        <v>73</v>
      </c>
    </row>
    <row r="5" spans="2:10" ht="48.75" customHeight="1">
      <c r="B5" s="57" t="s">
        <v>63</v>
      </c>
      <c r="C5" s="58"/>
      <c r="D5" s="58"/>
      <c r="E5" s="58"/>
      <c r="F5" s="58"/>
      <c r="G5" s="58"/>
      <c r="H5" s="41"/>
      <c r="I5" s="41"/>
      <c r="J5" s="41"/>
    </row>
    <row r="6" spans="9:10" ht="15">
      <c r="I6" s="30"/>
      <c r="J6" s="30" t="s">
        <v>5</v>
      </c>
    </row>
    <row r="7" spans="2:10" ht="20.25" customHeight="1">
      <c r="B7" s="59" t="s">
        <v>44</v>
      </c>
      <c r="C7" s="59" t="s">
        <v>1</v>
      </c>
      <c r="D7" s="59" t="s">
        <v>2</v>
      </c>
      <c r="E7" s="59" t="s">
        <v>0</v>
      </c>
      <c r="F7" s="59" t="s">
        <v>45</v>
      </c>
      <c r="G7" s="61" t="s">
        <v>46</v>
      </c>
      <c r="H7" s="62"/>
      <c r="I7" s="62"/>
      <c r="J7" s="59" t="s">
        <v>47</v>
      </c>
    </row>
    <row r="8" spans="2:11" ht="36">
      <c r="B8" s="60"/>
      <c r="C8" s="60"/>
      <c r="D8" s="60"/>
      <c r="E8" s="60"/>
      <c r="F8" s="60"/>
      <c r="G8" s="28" t="s">
        <v>48</v>
      </c>
      <c r="H8" s="28" t="s">
        <v>49</v>
      </c>
      <c r="I8" s="28" t="s">
        <v>50</v>
      </c>
      <c r="J8" s="63"/>
      <c r="K8" s="33"/>
    </row>
    <row r="9" spans="2:11" ht="15">
      <c r="B9" s="26">
        <v>1</v>
      </c>
      <c r="C9" s="26">
        <v>2</v>
      </c>
      <c r="D9" s="26">
        <v>3</v>
      </c>
      <c r="E9" s="34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33"/>
    </row>
    <row r="10" spans="2:12" ht="18">
      <c r="B10" s="48" t="s">
        <v>51</v>
      </c>
      <c r="C10" s="49"/>
      <c r="D10" s="49"/>
      <c r="E10" s="49"/>
      <c r="F10" s="50"/>
      <c r="G10" s="51">
        <f>+G21+H21+I21+J21</f>
        <v>1177757</v>
      </c>
      <c r="H10" s="52"/>
      <c r="I10" s="52"/>
      <c r="J10" s="53"/>
      <c r="K10" s="33"/>
      <c r="L10" s="37"/>
    </row>
    <row r="11" spans="2:12" ht="45">
      <c r="B11" s="31">
        <v>1</v>
      </c>
      <c r="C11" s="35" t="s">
        <v>52</v>
      </c>
      <c r="D11" s="35" t="s">
        <v>53</v>
      </c>
      <c r="E11" s="31">
        <v>2540</v>
      </c>
      <c r="F11" s="32" t="s">
        <v>54</v>
      </c>
      <c r="G11" s="27">
        <v>0</v>
      </c>
      <c r="H11" s="27">
        <f>840000-5000</f>
        <v>835000</v>
      </c>
      <c r="I11" s="27">
        <v>0</v>
      </c>
      <c r="J11" s="27">
        <v>0</v>
      </c>
      <c r="K11" s="33"/>
      <c r="L11" s="37"/>
    </row>
    <row r="12" spans="2:12" ht="45">
      <c r="B12" s="31">
        <v>2</v>
      </c>
      <c r="C12" s="35" t="s">
        <v>52</v>
      </c>
      <c r="D12" s="35" t="s">
        <v>55</v>
      </c>
      <c r="E12" s="31">
        <v>2540</v>
      </c>
      <c r="F12" s="32" t="s">
        <v>54</v>
      </c>
      <c r="G12" s="27">
        <v>0</v>
      </c>
      <c r="H12" s="27">
        <v>175000</v>
      </c>
      <c r="I12" s="27">
        <v>0</v>
      </c>
      <c r="J12" s="27">
        <v>0</v>
      </c>
      <c r="K12" s="33"/>
      <c r="L12" s="37"/>
    </row>
    <row r="13" spans="2:12" ht="45">
      <c r="B13" s="31">
        <v>3</v>
      </c>
      <c r="C13" s="35" t="s">
        <v>52</v>
      </c>
      <c r="D13" s="35" t="s">
        <v>64</v>
      </c>
      <c r="E13" s="31">
        <v>2540</v>
      </c>
      <c r="F13" s="32" t="s">
        <v>54</v>
      </c>
      <c r="G13" s="27">
        <v>0</v>
      </c>
      <c r="H13" s="27">
        <v>56473</v>
      </c>
      <c r="I13" s="27">
        <v>0</v>
      </c>
      <c r="J13" s="27">
        <v>0</v>
      </c>
      <c r="K13" s="33"/>
      <c r="L13" s="37"/>
    </row>
    <row r="14" spans="2:12" ht="45">
      <c r="B14" s="31">
        <v>4</v>
      </c>
      <c r="C14" s="35" t="s">
        <v>52</v>
      </c>
      <c r="D14" s="35" t="s">
        <v>56</v>
      </c>
      <c r="E14" s="31">
        <v>2540</v>
      </c>
      <c r="F14" s="32" t="s">
        <v>54</v>
      </c>
      <c r="G14" s="27">
        <v>0</v>
      </c>
      <c r="H14" s="27">
        <v>33884</v>
      </c>
      <c r="I14" s="27">
        <v>0</v>
      </c>
      <c r="J14" s="27">
        <v>0</v>
      </c>
      <c r="K14" s="33"/>
      <c r="L14" s="37"/>
    </row>
    <row r="15" spans="2:12" ht="75">
      <c r="B15" s="31">
        <v>5</v>
      </c>
      <c r="C15" s="35" t="s">
        <v>57</v>
      </c>
      <c r="D15" s="35" t="s">
        <v>58</v>
      </c>
      <c r="E15" s="31">
        <v>2360</v>
      </c>
      <c r="F15" s="32" t="s">
        <v>59</v>
      </c>
      <c r="G15" s="27">
        <v>5000</v>
      </c>
      <c r="H15" s="27">
        <v>0</v>
      </c>
      <c r="I15" s="27">
        <v>0</v>
      </c>
      <c r="J15" s="27">
        <v>0</v>
      </c>
      <c r="K15" s="33"/>
      <c r="L15" s="37"/>
    </row>
    <row r="16" spans="2:12" ht="49.5" customHeight="1">
      <c r="B16" s="31">
        <v>6</v>
      </c>
      <c r="C16" s="35" t="s">
        <v>65</v>
      </c>
      <c r="D16" s="35" t="s">
        <v>72</v>
      </c>
      <c r="E16" s="31">
        <v>2540</v>
      </c>
      <c r="F16" s="32" t="s">
        <v>54</v>
      </c>
      <c r="G16" s="27">
        <v>0</v>
      </c>
      <c r="H16" s="27">
        <v>5000</v>
      </c>
      <c r="I16" s="27">
        <v>0</v>
      </c>
      <c r="J16" s="27">
        <v>0</v>
      </c>
      <c r="K16" s="33"/>
      <c r="L16" s="37"/>
    </row>
    <row r="17" spans="2:12" ht="45">
      <c r="B17" s="31">
        <v>7</v>
      </c>
      <c r="C17" s="35" t="s">
        <v>65</v>
      </c>
      <c r="D17" s="35" t="s">
        <v>66</v>
      </c>
      <c r="E17" s="31">
        <v>2360</v>
      </c>
      <c r="F17" s="32" t="s">
        <v>67</v>
      </c>
      <c r="G17" s="27">
        <v>9500</v>
      </c>
      <c r="H17" s="27">
        <v>0</v>
      </c>
      <c r="I17" s="27">
        <v>0</v>
      </c>
      <c r="J17" s="27">
        <v>0</v>
      </c>
      <c r="K17" s="33"/>
      <c r="L17" s="37"/>
    </row>
    <row r="18" spans="2:12" ht="45">
      <c r="B18" s="31">
        <v>8</v>
      </c>
      <c r="C18" s="35" t="s">
        <v>68</v>
      </c>
      <c r="D18" s="35" t="s">
        <v>69</v>
      </c>
      <c r="E18" s="31">
        <v>2360</v>
      </c>
      <c r="F18" s="32" t="s">
        <v>70</v>
      </c>
      <c r="G18" s="27">
        <v>10800</v>
      </c>
      <c r="H18" s="27">
        <v>0</v>
      </c>
      <c r="I18" s="27">
        <v>0</v>
      </c>
      <c r="J18" s="27">
        <v>0</v>
      </c>
      <c r="K18" s="33"/>
      <c r="L18" s="37"/>
    </row>
    <row r="19" spans="2:12" ht="45">
      <c r="B19" s="31">
        <v>9</v>
      </c>
      <c r="C19" s="35" t="s">
        <v>60</v>
      </c>
      <c r="D19" s="35" t="s">
        <v>61</v>
      </c>
      <c r="E19" s="31">
        <v>2360</v>
      </c>
      <c r="F19" s="32" t="s">
        <v>71</v>
      </c>
      <c r="G19" s="27">
        <v>27100</v>
      </c>
      <c r="H19" s="27">
        <v>0</v>
      </c>
      <c r="I19" s="27">
        <v>0</v>
      </c>
      <c r="J19" s="27">
        <v>0</v>
      </c>
      <c r="K19" s="33"/>
      <c r="L19" s="37"/>
    </row>
    <row r="20" spans="2:12" ht="30">
      <c r="B20" s="31">
        <v>10</v>
      </c>
      <c r="C20" s="35" t="s">
        <v>60</v>
      </c>
      <c r="D20" s="35" t="s">
        <v>61</v>
      </c>
      <c r="E20" s="31">
        <v>2820</v>
      </c>
      <c r="F20" s="32" t="s">
        <v>62</v>
      </c>
      <c r="G20" s="27">
        <v>20000</v>
      </c>
      <c r="H20" s="27">
        <v>0</v>
      </c>
      <c r="I20" s="27">
        <v>0</v>
      </c>
      <c r="J20" s="27">
        <v>0</v>
      </c>
      <c r="K20" s="33"/>
      <c r="L20" s="37"/>
    </row>
    <row r="21" spans="2:12" ht="18" customHeight="1">
      <c r="B21" s="54" t="s">
        <v>43</v>
      </c>
      <c r="C21" s="55"/>
      <c r="D21" s="55"/>
      <c r="E21" s="55"/>
      <c r="F21" s="56"/>
      <c r="G21" s="36">
        <f>SUM(G11:G20)</f>
        <v>72400</v>
      </c>
      <c r="H21" s="36">
        <f>SUM(H11:H20)</f>
        <v>1105357</v>
      </c>
      <c r="I21" s="36">
        <f>SUM(I11:I20)</f>
        <v>0</v>
      </c>
      <c r="J21" s="36">
        <f>SUM(J11:J20)</f>
        <v>0</v>
      </c>
      <c r="K21" s="33"/>
      <c r="L21" s="37"/>
    </row>
    <row r="22" spans="11:12" ht="15">
      <c r="K22" s="33"/>
      <c r="L22" s="37"/>
    </row>
    <row r="23" ht="15">
      <c r="K23" s="33"/>
    </row>
    <row r="24" ht="15">
      <c r="K24" s="33"/>
    </row>
  </sheetData>
  <sheetProtection/>
  <mergeCells count="11">
    <mergeCell ref="J7:J8"/>
    <mergeCell ref="B10:F10"/>
    <mergeCell ref="G10:J10"/>
    <mergeCell ref="B21:F21"/>
    <mergeCell ref="B5:J5"/>
    <mergeCell ref="B7:B8"/>
    <mergeCell ref="C7:C8"/>
    <mergeCell ref="D7:D8"/>
    <mergeCell ref="E7:E8"/>
    <mergeCell ref="F7:F8"/>
    <mergeCell ref="G7:I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7" sqref="G37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CORP</dc:creator>
  <cp:keywords/>
  <dc:description/>
  <cp:lastModifiedBy>HP</cp:lastModifiedBy>
  <cp:lastPrinted>2020-03-16T07:52:20Z</cp:lastPrinted>
  <dcterms:created xsi:type="dcterms:W3CDTF">2003-05-21T08:57:55Z</dcterms:created>
  <dcterms:modified xsi:type="dcterms:W3CDTF">2020-03-16T07:52:22Z</dcterms:modified>
  <cp:category/>
  <cp:version/>
  <cp:contentType/>
  <cp:contentStatus/>
</cp:coreProperties>
</file>